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УСЛАН\Закрытие месяца АО ЮТЭК\2021\Сентябрь 2021 года ЮТЭК\отчёты\Раскрытие инфы на сайте\Раскрытие на новом сайте\45.г и 45.д Полезный отпуск по группам потребителей\"/>
    </mc:Choice>
  </mc:AlternateContent>
  <bookViews>
    <workbookView xWindow="0" yWindow="0" windowWidth="27660" windowHeight="12885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F64" i="1"/>
  <c r="H64" i="1" s="1"/>
  <c r="H63" i="1"/>
  <c r="F62" i="1"/>
  <c r="H42" i="1"/>
  <c r="F37" i="1"/>
  <c r="F26" i="1"/>
  <c r="H30" i="1"/>
  <c r="H28" i="1"/>
  <c r="G26" i="1"/>
  <c r="E26" i="1"/>
  <c r="G25" i="1"/>
  <c r="E25" i="1"/>
  <c r="G14" i="1"/>
  <c r="G66" i="1"/>
  <c r="F66" i="1"/>
  <c r="H66" i="1" s="1"/>
  <c r="F65" i="1"/>
  <c r="H16" i="1"/>
  <c r="H15" i="1"/>
  <c r="F14" i="1"/>
  <c r="E14" i="1"/>
  <c r="E62" i="1" s="1"/>
  <c r="E13" i="1"/>
  <c r="E61" i="1" l="1"/>
  <c r="H62" i="1"/>
  <c r="H61" i="1" s="1"/>
  <c r="G13" i="1"/>
  <c r="G62" i="1"/>
  <c r="G61" i="1" s="1"/>
  <c r="H65" i="1"/>
  <c r="F61" i="1"/>
  <c r="H13" i="1"/>
  <c r="F25" i="1"/>
  <c r="H26" i="1"/>
  <c r="H25" i="1" s="1"/>
  <c r="F13" i="1"/>
  <c r="H18" i="1"/>
  <c r="H38" i="1"/>
  <c r="H37" i="1" s="1"/>
  <c r="H17" i="1"/>
  <c r="H14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<sst xmlns="http://schemas.openxmlformats.org/spreadsheetml/2006/main" count="60" uniqueCount="26">
  <si>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</si>
  <si>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</si>
  <si>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</si>
  <si>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</si>
  <si>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</si>
  <si>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</si>
  <si>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</si>
  <si>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</si>
  <si>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</si>
  <si>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</si>
  <si>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</si>
  <si>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</si>
  <si>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</si>
  <si>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</si>
  <si>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</si>
  <si>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</si>
  <si>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</si>
  <si>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</si>
  <si>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</si>
  <si>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</si>
  <si>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</si>
  <si>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</si>
  <si>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</si>
  <si>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</si>
  <si>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Сентябрь 2021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</si>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</sst>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1/&#1057;&#1077;&#1085;&#1090;&#1103;&#1073;&#1088;&#1100;%202021%20&#1075;&#1086;&#1076;&#1072;%20&#1070;&#1058;&#1069;&#1050;/&#1086;&#1090;&#1095;&#1105;&#1090;&#1099;/&#1054;&#1090;&#1095;&#1105;&#1090;&#1099;%2046&#1069;&#1057;%20&#1080;%2046&#1069;&#1069;/46&#1069;&#1057;%20&#1040;&#1074;&#1075;&#1091;&#1089;&#1090;%202021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ЭСК"/>
      <sheetName val="46 сводная"/>
      <sheetName val="Шаблон 46 ГП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0.31273000000000001</v>
      </c>
      <c r="F13" s="35">
        <f>SUM(F14:F18)</f>
        <v>3.2840580000000004</v>
      </c>
      <c r="G13" s="35">
        <f>SUM(G14:G18)</f>
        <v>3.1745510000000001</v>
      </c>
      <c r="H13" s="35">
        <f t="shared" ref="H13:H18" si="0">SUM(E13:G13)</f>
        <v>6.7713390000000011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0.31273000000000001</v>
      </c>
      <c r="F14" s="34">
        <f>F19-F16</f>
        <v>2.4762720000000003</v>
      </c>
      <c r="G14" s="34">
        <f>G19-G16</f>
        <v>0.238928</v>
      </c>
      <c r="H14" s="35">
        <f t="shared" si="0"/>
        <v>3.0279300000000005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0.61797500000000005</v>
      </c>
      <c r="G16" s="41">
        <v>0.12099699999999999</v>
      </c>
      <c r="H16" s="40">
        <f t="shared" si="0"/>
        <v>0.73897200000000007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0.18981100000000001</v>
      </c>
      <c r="G18" s="48">
        <v>2.8146260000000001</v>
      </c>
      <c r="H18" s="47">
        <f t="shared" si="0"/>
        <v>3.0044370000000002</v>
      </c>
    </row>
    <row r="19" spans="1:8" ht="16.5" x14ac:dyDescent="0.2">
      <c r="A19" s="49"/>
      <c r="B19" s="50"/>
      <c r="C19" s="51"/>
      <c r="D19" s="52"/>
      <c r="E19" s="53">
        <v>0.31273000000000001</v>
      </c>
      <c r="F19" s="53">
        <v>3.0942470000000002</v>
      </c>
      <c r="G19" s="53">
        <v>0.35992499999999999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0.46236899999999997</v>
      </c>
      <c r="G25" s="35">
        <f>G26</f>
        <v>0.13789099999999999</v>
      </c>
      <c r="H25" s="35">
        <f>SUM(H26:H30)</f>
        <v>1.5652119999999998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0.23751</v>
      </c>
      <c r="G26" s="41">
        <f>G32-G28</f>
        <v>0.13789099999999999</v>
      </c>
      <c r="H26" s="40">
        <f>D26+E26+F26+G26</f>
        <v>0.37540099999999998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0.22386299999999998</v>
      </c>
      <c r="G28" s="41">
        <v>4.0782000000000006E-2</v>
      </c>
      <c r="H28" s="40">
        <f>SUM(E28:G28)</f>
        <v>0.26464499999999996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9.9599999999999992E-4</v>
      </c>
      <c r="G30" s="41">
        <v>0.92417000000000005</v>
      </c>
      <c r="H30" s="40">
        <f>D30+E30+F30+G30</f>
        <v>0.92516600000000004</v>
      </c>
    </row>
    <row r="32" spans="1:8" x14ac:dyDescent="0.2">
      <c r="E32" s="58">
        <v>0</v>
      </c>
      <c r="F32" s="58">
        <v>0.46137299999999998</v>
      </c>
      <c r="G32" s="58">
        <v>0.178673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1.5461909128630706</v>
      </c>
      <c r="F61" s="64">
        <f>SUM(F62:F66)</f>
        <v>4.0820296412973356</v>
      </c>
      <c r="G61" s="64">
        <f>SUM(G62:G66)</f>
        <v>9.3447122419540225</v>
      </c>
      <c r="H61" s="64">
        <f>SUM(H62:H66)</f>
        <v>14.97293279611443</v>
      </c>
    </row>
    <row r="62" spans="5:8" s="59" customFormat="1" ht="16.5" hidden="1" thickBot="1" x14ac:dyDescent="0.25">
      <c r="E62" s="64">
        <f>E54/E46*E14</f>
        <v>1.5461909128630706</v>
      </c>
      <c r="F62" s="64">
        <f>F54/F46*F14</f>
        <v>2.1137683323597782</v>
      </c>
      <c r="G62" s="64">
        <f>G54/G46*G14</f>
        <v>0.68057790077624025</v>
      </c>
      <c r="H62" s="64">
        <f>SUM(E62:G62)</f>
        <v>4.3405371459990896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1.3567217639593911</v>
      </c>
      <c r="G64" s="64">
        <f>G56/G48*G16</f>
        <v>0.16983144541231124</v>
      </c>
      <c r="H64" s="64">
        <f>SUM(E64:G64)</f>
        <v>1.5265532093717025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0.61153954497816598</v>
      </c>
      <c r="G66" s="64">
        <f>G58/G50*G18</f>
        <v>8.4943028957654718</v>
      </c>
      <c r="H66" s="64">
        <f>SUM(E66:G66)</f>
        <v>9.105842440743638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2021-10-14T05:45:43Z</dcterms:created>
  <dcterms:modified xsi:type="dcterms:W3CDTF">2021-10-14T05:46:25Z</dcterms:modified>
</cp:coreProperties>
</file>